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dsEnd\Documents\Mesa County Fire Authority\Authority Board\Budget\"/>
    </mc:Choice>
  </mc:AlternateContent>
  <xr:revisionPtr revIDLastSave="0" documentId="8_{72EC9BDB-DB0C-4E73-84ED-C2CCE85008BA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2022" sheetId="5" r:id="rId1"/>
  </sheets>
  <definedNames>
    <definedName name="_xlnm.Print_Area" localSheetId="0">'2022'!$A$1:$D$117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" i="5" l="1"/>
  <c r="F27" i="5"/>
  <c r="C27" i="5" l="1"/>
  <c r="D114" i="5"/>
  <c r="D27" i="5"/>
  <c r="E114" i="5"/>
  <c r="E24" i="5"/>
  <c r="E27" i="5" l="1"/>
  <c r="C10" i="5" l="1"/>
  <c r="C14" i="5" s="1"/>
  <c r="C28" i="5" s="1"/>
  <c r="C114" i="5"/>
  <c r="C116" i="5" l="1"/>
  <c r="D7" i="5" s="1"/>
  <c r="D28" i="5" s="1"/>
  <c r="D116" i="5" s="1"/>
  <c r="E7" i="5" s="1"/>
  <c r="E28" i="5" s="1"/>
  <c r="E116" i="5" s="1"/>
</calcChain>
</file>

<file path=xl/sharedStrings.xml><?xml version="1.0" encoding="utf-8"?>
<sst xmlns="http://schemas.openxmlformats.org/spreadsheetml/2006/main" count="116" uniqueCount="105">
  <si>
    <t>BEGINNING FUND BALANCE - JAN 1</t>
  </si>
  <si>
    <t xml:space="preserve"> </t>
  </si>
  <si>
    <t>AMBULANCE INCOME</t>
  </si>
  <si>
    <t>AMBULANCE REFUND</t>
  </si>
  <si>
    <t>CONTRACT SERVICES INCOME</t>
  </si>
  <si>
    <t>OTHER INCOME</t>
  </si>
  <si>
    <t>TOTAL  REVENUE</t>
  </si>
  <si>
    <t>TOTAL FUNDS AVAILABLE</t>
  </si>
  <si>
    <t>EXPENDITURES</t>
  </si>
  <si>
    <t>GRANT EXPENSE</t>
  </si>
  <si>
    <t>BUILDING RELATED</t>
  </si>
  <si>
    <t>GROUNDS RELATED</t>
  </si>
  <si>
    <t>MEALS / FOOD</t>
  </si>
  <si>
    <t>UTILITIES</t>
  </si>
  <si>
    <t>OFFICE</t>
  </si>
  <si>
    <t>BUILDING INSURANCE</t>
  </si>
  <si>
    <t>SERVICE &amp; UPKEEP</t>
  </si>
  <si>
    <t>FUEL</t>
  </si>
  <si>
    <t>LICENSE AND REGISTRATION</t>
  </si>
  <si>
    <t>PUBLIC RELATIONS (RECRUITMENT, ETC)</t>
  </si>
  <si>
    <t>VOLUNTEER BENEFITS PROGRAMS</t>
  </si>
  <si>
    <t>BOARD/OPERATIONS ASSISTANT</t>
  </si>
  <si>
    <t>FIRE CHIEF</t>
  </si>
  <si>
    <t>PAYROLL EXPENSES</t>
  </si>
  <si>
    <t>EQUIPMENT</t>
  </si>
  <si>
    <t>VEHICLES</t>
  </si>
  <si>
    <t>VEHICLE REPLACEMENT</t>
  </si>
  <si>
    <t>TOTAL EXPENDITURES</t>
  </si>
  <si>
    <t>ENDING FUND BALANCE</t>
  </si>
  <si>
    <t>REPAIR &amp; MAINTENANCE</t>
  </si>
  <si>
    <t>RENTAL &amp; PURCHASE</t>
  </si>
  <si>
    <t>BUILDING LEASE</t>
  </si>
  <si>
    <t>COMMUNICATION/TECHNOLOGY FEE/ACTIVE 911</t>
  </si>
  <si>
    <t>ONLINE INVENTORY</t>
  </si>
  <si>
    <t>INCOME - CENTRAL ORCHARD MESA FIRE</t>
  </si>
  <si>
    <t xml:space="preserve">INCOME - LANDS END FIRE </t>
  </si>
  <si>
    <t>INITIAL DEPOSIT - CENTRAL ORCHARD MESA</t>
  </si>
  <si>
    <r>
      <rPr>
        <sz val="10"/>
        <rFont val="Arial"/>
        <family val="2"/>
      </rPr>
      <t>INI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IAL DEPOSIT - LANDS END FIRE</t>
    </r>
  </si>
  <si>
    <t>LONG DISTANCE TRANSPORT INCOME</t>
  </si>
  <si>
    <t>GRANTS</t>
  </si>
  <si>
    <t>MESA COUNTY FIRE AUTHORITY</t>
  </si>
  <si>
    <t xml:space="preserve">HEALTH INSURANCE CHIEF </t>
  </si>
  <si>
    <t>ONE TIME ADDITIONAL INCOME - CENTRAL ORCHARD MESA</t>
  </si>
  <si>
    <t xml:space="preserve">VEHICLE INSURANCE  </t>
  </si>
  <si>
    <t>AMBULANCE BILLING SERVICE</t>
  </si>
  <si>
    <t>AMBULANCE TRAINING &amp; CERTIFICATES</t>
  </si>
  <si>
    <t>AMBULANCE VEHICLE INSURANCE</t>
  </si>
  <si>
    <t>AMBULANCE VEHICLE FUEL</t>
  </si>
  <si>
    <t>AMBULANCE VEHICLE MAINTENANCE</t>
  </si>
  <si>
    <t>CONTRACT SERVICES EXPENSE</t>
  </si>
  <si>
    <t>MEDICAL EQUIPMENT &amp; SUPPLIES</t>
  </si>
  <si>
    <t>MESA COUNTY TRANSPORT FEES</t>
  </si>
  <si>
    <t>LTD FUEL</t>
  </si>
  <si>
    <t xml:space="preserve">LTD STIPEND </t>
  </si>
  <si>
    <t>LTD MISC</t>
  </si>
  <si>
    <t>LTD BILLING SERVICE</t>
  </si>
  <si>
    <t>EMS GRANT EXPENSE</t>
  </si>
  <si>
    <t>PROFESSIONAL/LEGAL FEES</t>
  </si>
  <si>
    <t>911 FEE</t>
  </si>
  <si>
    <t>MISCELLANEOUS / CONTINGENCY</t>
  </si>
  <si>
    <t>TRAINING &amp; CERTIFICATIONS</t>
  </si>
  <si>
    <t>ON-LINE TRAINING PROGRAM</t>
  </si>
  <si>
    <t>FIRE FIGHTING EQUIPMENT &amp; SUPPLIES</t>
  </si>
  <si>
    <t>PPE</t>
  </si>
  <si>
    <t>UNIFORMS</t>
  </si>
  <si>
    <t>INSURANCE - WORKERS COMP</t>
  </si>
  <si>
    <t>OFFICER COMPENSATION-EMS COORDINATOR</t>
  </si>
  <si>
    <t>LEXIPOL PROGRAM (SOP'S)</t>
  </si>
  <si>
    <t>UA AND BACKGROUND CHECKS</t>
  </si>
  <si>
    <t>FIRE CHIEF CHOICE</t>
  </si>
  <si>
    <t>ONE TIME ADDITIONAL INCOME - LANDS END FIRE</t>
  </si>
  <si>
    <t>BOARD OF DIRECTORS</t>
  </si>
  <si>
    <t>GRANT PREPARATION</t>
  </si>
  <si>
    <t>GRANT PREPARATION - FIRE</t>
  </si>
  <si>
    <t>ASSISTANT FIRE CHIEF</t>
  </si>
  <si>
    <t>200 'AMBULANCE</t>
  </si>
  <si>
    <t>300 'ADMINISTRATIVE</t>
  </si>
  <si>
    <t xml:space="preserve">900 'CAPITAL OUTLAYS </t>
  </si>
  <si>
    <t>800 'SPECIAL PROGRAMS</t>
  </si>
  <si>
    <t>700 'BUILDING &amp; GROUNDS EXPENSES</t>
  </si>
  <si>
    <t>600 'EQUIPMENT EXPENSES</t>
  </si>
  <si>
    <t>500 'INSURANCE</t>
  </si>
  <si>
    <t>400 'FIRE/RESCUE OPERATIONS</t>
  </si>
  <si>
    <t>100 'DISCRETIONARY SPENDING</t>
  </si>
  <si>
    <t>100 REVENUES</t>
  </si>
  <si>
    <t>PAYROLL TAXES</t>
  </si>
  <si>
    <t xml:space="preserve">EXEMPT FROM AUDIT </t>
  </si>
  <si>
    <t>301A</t>
  </si>
  <si>
    <t>FUNDRAISING</t>
  </si>
  <si>
    <t>ACTUAL 
BUDGET</t>
  </si>
  <si>
    <t xml:space="preserve">BANK INTEREST </t>
  </si>
  <si>
    <t>BUILDING REPLACEMENT</t>
  </si>
  <si>
    <t xml:space="preserve">RURAL WATER INFRASTUCTURE </t>
  </si>
  <si>
    <t>FINAL BUDGET</t>
  </si>
  <si>
    <t>Association/Membership Fees</t>
  </si>
  <si>
    <t>BOARD INSURANCE</t>
  </si>
  <si>
    <t>GENERAL LIABILITY</t>
  </si>
  <si>
    <t>CRIME</t>
  </si>
  <si>
    <t>.</t>
  </si>
  <si>
    <t>PRELIMINARY  BUDGET</t>
  </si>
  <si>
    <t xml:space="preserve">STANDBY PAY </t>
  </si>
  <si>
    <t>TRAINING LTE</t>
  </si>
  <si>
    <t>Preliminary Budget 2025</t>
  </si>
  <si>
    <t>January 01, 2025 Through December 31, 2025</t>
  </si>
  <si>
    <t>GRAND JUNCTION EMS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</si>
</sst>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" fontId="0" fillId="0" borderId="0" xfId="0" applyNumberFormat="1"/>
    <xf numFmtId="0" fontId="2" fillId="0" borderId="0" xfId="0" applyFont="1" applyAlignment="1">
      <alignment horizontal="left" indent="3"/>
    </xf>
    <xf numFmtId="0" fontId="0" fillId="0" borderId="0" xfId="0" applyAlignment="1">
      <alignment horizontal="left" indent="3"/>
    </xf>
    <xf numFmtId="0" fontId="1" fillId="0" borderId="0" xfId="0" applyFont="1"/>
    <xf numFmtId="0" fontId="0" fillId="0" borderId="0" xfId="0" quotePrefix="1" applyAlignment="1">
      <alignment horizontal="left" indent="3"/>
    </xf>
    <xf numFmtId="0" fontId="2" fillId="0" borderId="0" xfId="0" quotePrefix="1" applyFont="1" applyAlignment="1">
      <alignment horizontal="left" indent="3"/>
    </xf>
    <xf numFmtId="164" fontId="1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 indent="5"/>
    </xf>
    <xf numFmtId="0" fontId="1" fillId="0" borderId="1" xfId="0" applyFont="1" applyBorder="1" applyAlignment="1">
      <alignment horizontal="left" indent="3"/>
    </xf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quotePrefix="1" applyFont="1" applyAlignment="1">
      <alignment horizontal="left" indent="2"/>
    </xf>
    <xf numFmtId="0" fontId="0" fillId="0" borderId="1" xfId="0" applyBorder="1" applyAlignment="1">
      <alignment horizontal="left" indent="3"/>
    </xf>
    <xf numFmtId="164" fontId="0" fillId="0" borderId="1" xfId="0" applyNumberFormat="1" applyBorder="1"/>
    <xf numFmtId="164" fontId="0" fillId="0" borderId="0" xfId="0" applyNumberFormat="1" applyAlignment="1">
      <alignment horizontal="right"/>
    </xf>
    <xf numFmtId="44" fontId="0" fillId="0" borderId="0" xfId="1" applyFont="1" applyFill="1"/>
    <xf numFmtId="164" fontId="1" fillId="0" borderId="1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42" fontId="0" fillId="0" borderId="0" xfId="1" applyNumberFormat="1" applyFont="1"/>
    <xf numFmtId="42" fontId="0" fillId="0" borderId="1" xfId="1" applyNumberFormat="1" applyFont="1" applyBorder="1"/>
    <xf numFmtId="42" fontId="0" fillId="0" borderId="0" xfId="1" applyNumberFormat="1" applyFont="1" applyBorder="1"/>
    <xf numFmtId="42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topLeftCell="A116" zoomScale="90" zoomScaleNormal="90" zoomScaleSheetLayoutView="100" workbookViewId="0">
      <selection activeCell="G73" sqref="G72:G73"/>
    </sheetView>
  </sheetViews>
  <sheetFormatPr defaultRowHeight="12.75" x14ac:dyDescent="0.2"/>
  <cols>
    <col min="1" max="1" width="8.140625" customWidth="1"/>
    <col min="2" max="2" width="58.28515625" customWidth="1"/>
    <col min="3" max="3" width="15.85546875" hidden="1" customWidth="1"/>
    <col min="4" max="4" width="11" bestFit="1" customWidth="1"/>
    <col min="5" max="5" width="13.5703125" customWidth="1"/>
    <col min="6" max="6" width="13.28515625" customWidth="1"/>
    <col min="7" max="7" width="12.42578125" bestFit="1" customWidth="1"/>
  </cols>
  <sheetData>
    <row r="1" spans="1:6" x14ac:dyDescent="0.2">
      <c r="B1" s="1" t="s">
        <v>40</v>
      </c>
    </row>
    <row r="2" spans="1:6" x14ac:dyDescent="0.2">
      <c r="B2" s="1" t="s">
        <v>102</v>
      </c>
    </row>
    <row r="3" spans="1:6" x14ac:dyDescent="0.2">
      <c r="B3" s="1" t="s">
        <v>103</v>
      </c>
    </row>
    <row r="4" spans="1:6" s="2" customFormat="1" ht="25.5" x14ac:dyDescent="0.2">
      <c r="C4" s="24" t="s">
        <v>89</v>
      </c>
      <c r="D4" s="24" t="s">
        <v>89</v>
      </c>
      <c r="E4" s="25" t="s">
        <v>93</v>
      </c>
      <c r="F4" s="25" t="s">
        <v>99</v>
      </c>
    </row>
    <row r="5" spans="1:6" x14ac:dyDescent="0.2">
      <c r="C5" s="15">
        <v>2022</v>
      </c>
      <c r="D5" s="15">
        <v>2023</v>
      </c>
      <c r="E5" s="15">
        <v>2024</v>
      </c>
      <c r="F5" s="15">
        <v>2025</v>
      </c>
    </row>
    <row r="7" spans="1:6" x14ac:dyDescent="0.2">
      <c r="B7" s="3" t="s">
        <v>0</v>
      </c>
      <c r="C7" s="11">
        <v>0</v>
      </c>
      <c r="D7" s="11">
        <f>C116</f>
        <v>691453.17</v>
      </c>
      <c r="E7" s="11">
        <f>D116</f>
        <v>817987.56000000017</v>
      </c>
      <c r="F7" s="11">
        <v>829828</v>
      </c>
    </row>
    <row r="8" spans="1:6" hidden="1" x14ac:dyDescent="0.2">
      <c r="B8" s="16" t="s">
        <v>36</v>
      </c>
      <c r="C8" s="11">
        <v>250000</v>
      </c>
    </row>
    <row r="9" spans="1:6" ht="13.5" hidden="1" thickBot="1" x14ac:dyDescent="0.25">
      <c r="B9" s="17" t="s">
        <v>37</v>
      </c>
      <c r="C9" s="20">
        <v>125000</v>
      </c>
    </row>
    <row r="10" spans="1:6" hidden="1" x14ac:dyDescent="0.2">
      <c r="B10" s="17"/>
      <c r="C10" s="11">
        <f>SUM(C8:C9)</f>
        <v>375000</v>
      </c>
    </row>
    <row r="11" spans="1:6" hidden="1" x14ac:dyDescent="0.2">
      <c r="B11" s="17"/>
      <c r="C11" s="11"/>
    </row>
    <row r="12" spans="1:6" hidden="1" x14ac:dyDescent="0.2">
      <c r="B12" s="16" t="s">
        <v>42</v>
      </c>
      <c r="C12" s="11">
        <v>180000</v>
      </c>
      <c r="D12" s="11"/>
    </row>
    <row r="13" spans="1:6" ht="13.5" hidden="1" thickBot="1" x14ac:dyDescent="0.25">
      <c r="B13" s="16" t="s">
        <v>70</v>
      </c>
      <c r="C13" s="20">
        <v>25000</v>
      </c>
    </row>
    <row r="14" spans="1:6" x14ac:dyDescent="0.2">
      <c r="B14" s="4"/>
      <c r="C14" s="11">
        <f>SUM(C10:C13)</f>
        <v>580000</v>
      </c>
    </row>
    <row r="15" spans="1:6" x14ac:dyDescent="0.2">
      <c r="B15" s="1" t="s">
        <v>84</v>
      </c>
    </row>
    <row r="16" spans="1:6" x14ac:dyDescent="0.2">
      <c r="A16">
        <v>101</v>
      </c>
      <c r="B16" s="4" t="s">
        <v>34</v>
      </c>
      <c r="C16" s="11">
        <v>171372.57</v>
      </c>
      <c r="D16" s="11">
        <v>177401.21</v>
      </c>
      <c r="E16" s="26">
        <v>171956</v>
      </c>
      <c r="F16" s="26">
        <v>173564</v>
      </c>
    </row>
    <row r="17" spans="1:6" x14ac:dyDescent="0.2">
      <c r="A17" s="12">
        <v>102</v>
      </c>
      <c r="B17" s="4" t="s">
        <v>35</v>
      </c>
      <c r="C17" s="11">
        <v>189720</v>
      </c>
      <c r="D17" s="11">
        <v>174897.15</v>
      </c>
      <c r="E17" s="26">
        <v>192149</v>
      </c>
      <c r="F17" s="26">
        <v>193914</v>
      </c>
    </row>
    <row r="18" spans="1:6" x14ac:dyDescent="0.2">
      <c r="A18">
        <v>103</v>
      </c>
      <c r="B18" s="4" t="s">
        <v>1</v>
      </c>
      <c r="C18" s="21" t="s">
        <v>1</v>
      </c>
      <c r="D18" s="22"/>
      <c r="E18" s="26"/>
      <c r="F18" s="26"/>
    </row>
    <row r="19" spans="1:6" x14ac:dyDescent="0.2">
      <c r="A19">
        <v>104</v>
      </c>
      <c r="B19" s="4" t="s">
        <v>88</v>
      </c>
      <c r="C19" s="11">
        <v>4028</v>
      </c>
      <c r="D19" s="11">
        <v>2359.5700000000002</v>
      </c>
      <c r="E19" s="26">
        <v>5000</v>
      </c>
      <c r="F19" s="26">
        <v>0</v>
      </c>
    </row>
    <row r="20" spans="1:6" x14ac:dyDescent="0.2">
      <c r="A20">
        <v>105</v>
      </c>
      <c r="B20" s="4" t="s">
        <v>2</v>
      </c>
      <c r="C20" s="21">
        <v>34922.71</v>
      </c>
      <c r="D20" s="11">
        <v>64959.89</v>
      </c>
      <c r="E20" s="26">
        <v>45000</v>
      </c>
      <c r="F20" s="26">
        <v>25000</v>
      </c>
    </row>
    <row r="21" spans="1:6" x14ac:dyDescent="0.2">
      <c r="A21">
        <v>106</v>
      </c>
      <c r="B21" s="4" t="s">
        <v>38</v>
      </c>
      <c r="C21" s="21"/>
      <c r="E21" s="26"/>
      <c r="F21" s="26"/>
    </row>
    <row r="22" spans="1:6" x14ac:dyDescent="0.2">
      <c r="A22">
        <v>107</v>
      </c>
      <c r="B22" s="4" t="s">
        <v>5</v>
      </c>
      <c r="C22" s="21">
        <v>11231.6</v>
      </c>
      <c r="D22" s="11">
        <v>11228</v>
      </c>
      <c r="E22" s="26">
        <v>3000</v>
      </c>
      <c r="F22" s="26">
        <v>0</v>
      </c>
    </row>
    <row r="23" spans="1:6" x14ac:dyDescent="0.2">
      <c r="A23">
        <v>108</v>
      </c>
      <c r="B23" s="13" t="s">
        <v>4</v>
      </c>
      <c r="C23" s="21">
        <v>34586.199999999997</v>
      </c>
      <c r="D23" s="11">
        <v>41051</v>
      </c>
      <c r="E23" s="26">
        <v>37000</v>
      </c>
      <c r="F23" s="26">
        <v>40000</v>
      </c>
    </row>
    <row r="24" spans="1:6" x14ac:dyDescent="0.2">
      <c r="A24">
        <v>109</v>
      </c>
      <c r="B24" s="4" t="s">
        <v>39</v>
      </c>
      <c r="C24" s="21">
        <v>1650</v>
      </c>
      <c r="D24" s="11">
        <v>0</v>
      </c>
      <c r="E24" s="28">
        <f>224000+26389.52</f>
        <v>250389.52</v>
      </c>
      <c r="F24" s="26" t="s">
        <v>98</v>
      </c>
    </row>
    <row r="25" spans="1:6" x14ac:dyDescent="0.2">
      <c r="A25">
        <v>110</v>
      </c>
      <c r="B25" s="4" t="s">
        <v>3</v>
      </c>
      <c r="C25" s="21"/>
      <c r="D25" s="11"/>
      <c r="E25" s="28"/>
      <c r="F25" s="26"/>
    </row>
    <row r="26" spans="1:6" ht="13.5" thickBot="1" x14ac:dyDescent="0.25">
      <c r="A26">
        <v>111</v>
      </c>
      <c r="B26" s="19" t="s">
        <v>90</v>
      </c>
      <c r="C26" s="20">
        <v>193.77</v>
      </c>
      <c r="D26" s="20">
        <v>9499.4</v>
      </c>
      <c r="E26" s="27">
        <v>30000</v>
      </c>
      <c r="F26" s="27">
        <v>28000</v>
      </c>
    </row>
    <row r="27" spans="1:6" x14ac:dyDescent="0.2">
      <c r="A27" s="5" t="s">
        <v>1</v>
      </c>
      <c r="B27" s="14" t="s">
        <v>6</v>
      </c>
      <c r="C27" s="11">
        <f>SUM(C16:C26)</f>
        <v>447704.85000000003</v>
      </c>
      <c r="D27" s="8">
        <f>SUM(D8:D26)</f>
        <v>481396.22000000003</v>
      </c>
      <c r="E27" s="26">
        <f>SUM(E9:E26)</f>
        <v>734494.52</v>
      </c>
      <c r="F27" s="26">
        <f>SUM(F16:F26)</f>
        <v>460478</v>
      </c>
    </row>
    <row r="28" spans="1:6" x14ac:dyDescent="0.2">
      <c r="B28" s="1" t="s">
        <v>7</v>
      </c>
      <c r="C28" s="11">
        <f>SUM(C14+C27)</f>
        <v>1027704.8500000001</v>
      </c>
      <c r="D28" s="8">
        <f>SUM(D7+D27)</f>
        <v>1172849.3900000001</v>
      </c>
      <c r="E28" s="26">
        <f>E27+E7</f>
        <v>1552482.08</v>
      </c>
      <c r="F28" s="26"/>
    </row>
    <row r="29" spans="1:6" x14ac:dyDescent="0.2">
      <c r="D29" s="8"/>
      <c r="E29" s="26"/>
      <c r="F29" s="26"/>
    </row>
    <row r="30" spans="1:6" x14ac:dyDescent="0.2">
      <c r="B30" s="14" t="s">
        <v>8</v>
      </c>
      <c r="D30" s="8"/>
      <c r="E30" s="26"/>
      <c r="F30" s="26"/>
    </row>
    <row r="31" spans="1:6" x14ac:dyDescent="0.2">
      <c r="B31" s="17" t="s">
        <v>83</v>
      </c>
      <c r="C31" s="11"/>
      <c r="D31" s="8"/>
      <c r="E31" s="26"/>
      <c r="F31" s="26"/>
    </row>
    <row r="32" spans="1:6" x14ac:dyDescent="0.2">
      <c r="A32">
        <v>101</v>
      </c>
      <c r="B32" s="4" t="s">
        <v>71</v>
      </c>
      <c r="C32" s="11">
        <v>4205.6400000000003</v>
      </c>
      <c r="D32" s="8">
        <v>1479.93</v>
      </c>
      <c r="E32" s="26">
        <v>2500</v>
      </c>
      <c r="F32" s="26">
        <v>2000</v>
      </c>
    </row>
    <row r="33" spans="1:6" x14ac:dyDescent="0.2">
      <c r="A33">
        <v>102</v>
      </c>
      <c r="B33" s="4" t="s">
        <v>69</v>
      </c>
      <c r="C33" s="11">
        <v>0</v>
      </c>
      <c r="D33" s="8">
        <v>981.5</v>
      </c>
      <c r="E33" s="26">
        <v>2500</v>
      </c>
      <c r="F33" s="26">
        <v>2000</v>
      </c>
    </row>
    <row r="34" spans="1:6" x14ac:dyDescent="0.2">
      <c r="B34" s="18" t="s">
        <v>75</v>
      </c>
      <c r="D34" s="8"/>
      <c r="E34" s="26"/>
      <c r="F34" s="26"/>
    </row>
    <row r="35" spans="1:6" x14ac:dyDescent="0.2">
      <c r="A35">
        <v>201</v>
      </c>
      <c r="B35" s="6" t="s">
        <v>44</v>
      </c>
      <c r="C35" s="8">
        <v>2283.06</v>
      </c>
      <c r="D35" s="8">
        <v>6659.74</v>
      </c>
      <c r="E35" s="26">
        <v>7500</v>
      </c>
      <c r="F35" s="26">
        <v>2500</v>
      </c>
    </row>
    <row r="36" spans="1:6" x14ac:dyDescent="0.2">
      <c r="A36">
        <v>202</v>
      </c>
      <c r="B36" s="6" t="s">
        <v>45</v>
      </c>
      <c r="C36" s="11">
        <v>3361.37</v>
      </c>
      <c r="D36" s="8">
        <v>4054.86</v>
      </c>
      <c r="E36" s="26">
        <v>10000</v>
      </c>
      <c r="F36" s="26">
        <v>6000</v>
      </c>
    </row>
    <row r="37" spans="1:6" x14ac:dyDescent="0.2">
      <c r="A37">
        <v>204</v>
      </c>
      <c r="B37" s="6" t="s">
        <v>46</v>
      </c>
      <c r="C37" s="11">
        <v>3336.25</v>
      </c>
      <c r="D37" s="8">
        <v>4518.22</v>
      </c>
      <c r="E37" s="26">
        <v>3300</v>
      </c>
      <c r="F37" s="26">
        <v>5000</v>
      </c>
    </row>
    <row r="38" spans="1:6" x14ac:dyDescent="0.2">
      <c r="A38">
        <v>205</v>
      </c>
      <c r="B38" s="6" t="s">
        <v>47</v>
      </c>
      <c r="C38" s="11">
        <v>5105.62</v>
      </c>
      <c r="D38" s="8">
        <v>3802.33</v>
      </c>
      <c r="E38" s="26">
        <v>6500</v>
      </c>
      <c r="F38" s="26">
        <v>5500</v>
      </c>
    </row>
    <row r="39" spans="1:6" x14ac:dyDescent="0.2">
      <c r="A39">
        <v>206</v>
      </c>
      <c r="B39" s="6" t="s">
        <v>48</v>
      </c>
      <c r="C39" s="11">
        <v>4075.05</v>
      </c>
      <c r="D39" s="8">
        <v>9695.91</v>
      </c>
      <c r="E39" s="26">
        <v>6000</v>
      </c>
      <c r="F39" s="26">
        <v>6000</v>
      </c>
    </row>
    <row r="40" spans="1:6" x14ac:dyDescent="0.2">
      <c r="A40">
        <v>207</v>
      </c>
      <c r="B40" s="6" t="s">
        <v>49</v>
      </c>
      <c r="C40" s="11">
        <v>1894.93</v>
      </c>
      <c r="D40" s="8">
        <v>2597.17</v>
      </c>
      <c r="E40" s="26">
        <v>3300</v>
      </c>
      <c r="F40" s="26">
        <v>3300</v>
      </c>
    </row>
    <row r="41" spans="1:6" x14ac:dyDescent="0.2">
      <c r="A41">
        <v>208</v>
      </c>
      <c r="B41" s="6" t="s">
        <v>50</v>
      </c>
      <c r="C41" s="11">
        <v>16105.47</v>
      </c>
      <c r="D41" s="8">
        <v>15336.95</v>
      </c>
      <c r="E41" s="26">
        <v>15000</v>
      </c>
      <c r="F41" s="26">
        <v>15000</v>
      </c>
    </row>
    <row r="42" spans="1:6" x14ac:dyDescent="0.2">
      <c r="A42">
        <v>209</v>
      </c>
      <c r="B42" s="6" t="s">
        <v>51</v>
      </c>
      <c r="C42" s="11">
        <v>970</v>
      </c>
      <c r="D42" s="8">
        <v>1515.3</v>
      </c>
      <c r="E42" s="26">
        <v>3200</v>
      </c>
      <c r="F42" s="26">
        <v>3000</v>
      </c>
    </row>
    <row r="43" spans="1:6" x14ac:dyDescent="0.2">
      <c r="A43">
        <v>210</v>
      </c>
      <c r="B43" s="6" t="s">
        <v>56</v>
      </c>
      <c r="C43" s="11">
        <v>0</v>
      </c>
      <c r="D43" s="8">
        <v>0</v>
      </c>
      <c r="E43" s="26">
        <v>1000</v>
      </c>
      <c r="F43" s="26">
        <v>0</v>
      </c>
    </row>
    <row r="44" spans="1:6" x14ac:dyDescent="0.2">
      <c r="A44">
        <v>211</v>
      </c>
      <c r="B44" s="6" t="s">
        <v>52</v>
      </c>
      <c r="C44" s="11">
        <v>1005.5</v>
      </c>
      <c r="D44" s="8">
        <v>205.73</v>
      </c>
      <c r="E44" s="26"/>
      <c r="F44" s="26">
        <v>0</v>
      </c>
    </row>
    <row r="45" spans="1:6" x14ac:dyDescent="0.2">
      <c r="A45">
        <v>212</v>
      </c>
      <c r="B45" s="6" t="s">
        <v>53</v>
      </c>
      <c r="C45" s="11">
        <v>2130</v>
      </c>
      <c r="D45" s="8">
        <v>0</v>
      </c>
      <c r="E45" s="26"/>
      <c r="F45" s="26">
        <v>0</v>
      </c>
    </row>
    <row r="46" spans="1:6" x14ac:dyDescent="0.2">
      <c r="A46">
        <v>213</v>
      </c>
      <c r="B46" s="6" t="s">
        <v>54</v>
      </c>
      <c r="C46" s="11">
        <v>54.24</v>
      </c>
      <c r="D46" s="8">
        <v>40.47</v>
      </c>
      <c r="E46" s="26"/>
      <c r="F46" s="26">
        <v>0</v>
      </c>
    </row>
    <row r="47" spans="1:6" x14ac:dyDescent="0.2">
      <c r="A47">
        <v>214</v>
      </c>
      <c r="B47" s="6" t="s">
        <v>55</v>
      </c>
      <c r="C47" s="11"/>
      <c r="D47" s="8"/>
      <c r="E47" s="26"/>
      <c r="F47" s="26">
        <v>0</v>
      </c>
    </row>
    <row r="48" spans="1:6" x14ac:dyDescent="0.2">
      <c r="A48">
        <v>215</v>
      </c>
      <c r="B48" s="6" t="s">
        <v>72</v>
      </c>
      <c r="C48" s="11">
        <v>761.25</v>
      </c>
      <c r="D48" s="8"/>
      <c r="E48" s="26"/>
      <c r="F48" s="26">
        <v>0</v>
      </c>
    </row>
    <row r="49" spans="1:6" x14ac:dyDescent="0.2">
      <c r="A49">
        <v>216</v>
      </c>
      <c r="B49" s="6" t="s">
        <v>104</v>
      </c>
      <c r="C49" s="11">
        <v>761.25</v>
      </c>
      <c r="D49" s="8"/>
      <c r="E49" s="26"/>
      <c r="F49" s="26">
        <v>7000</v>
      </c>
    </row>
    <row r="50" spans="1:6" x14ac:dyDescent="0.2">
      <c r="B50" s="6"/>
      <c r="C50" s="11"/>
      <c r="D50" s="8"/>
      <c r="E50" s="26"/>
      <c r="F50" s="26"/>
    </row>
    <row r="51" spans="1:6" x14ac:dyDescent="0.2">
      <c r="B51" s="18" t="s">
        <v>76</v>
      </c>
      <c r="C51" s="11"/>
      <c r="D51" s="8"/>
      <c r="E51" s="26"/>
      <c r="F51" s="26"/>
    </row>
    <row r="52" spans="1:6" x14ac:dyDescent="0.2">
      <c r="A52">
        <v>301</v>
      </c>
      <c r="B52" s="6" t="s">
        <v>57</v>
      </c>
      <c r="C52" s="11">
        <v>5279.05</v>
      </c>
      <c r="D52" s="8">
        <v>1477</v>
      </c>
      <c r="E52" s="26">
        <v>3000</v>
      </c>
      <c r="F52" s="26">
        <v>1000</v>
      </c>
    </row>
    <row r="53" spans="1:6" x14ac:dyDescent="0.2">
      <c r="A53" s="12" t="s">
        <v>87</v>
      </c>
      <c r="B53" s="6" t="s">
        <v>86</v>
      </c>
      <c r="C53" s="11">
        <v>0</v>
      </c>
      <c r="D53" s="8">
        <v>0</v>
      </c>
      <c r="E53" s="26">
        <v>3000</v>
      </c>
      <c r="F53" s="26">
        <v>3000</v>
      </c>
    </row>
    <row r="54" spans="1:6" x14ac:dyDescent="0.2">
      <c r="A54">
        <v>303</v>
      </c>
      <c r="B54" s="6" t="s">
        <v>67</v>
      </c>
      <c r="C54" s="11">
        <v>2917.48</v>
      </c>
      <c r="D54" s="8">
        <v>3150.88</v>
      </c>
      <c r="E54" s="26">
        <v>3340</v>
      </c>
      <c r="F54" s="26">
        <v>3500</v>
      </c>
    </row>
    <row r="55" spans="1:6" x14ac:dyDescent="0.2">
      <c r="A55">
        <v>304</v>
      </c>
      <c r="B55" s="6" t="s">
        <v>58</v>
      </c>
      <c r="C55" s="11">
        <v>11295.54</v>
      </c>
      <c r="D55" s="8">
        <v>10619</v>
      </c>
      <c r="E55" s="26">
        <v>11400</v>
      </c>
      <c r="F55" s="26">
        <v>17000</v>
      </c>
    </row>
    <row r="56" spans="1:6" x14ac:dyDescent="0.2">
      <c r="A56">
        <v>305</v>
      </c>
      <c r="B56" s="6" t="s">
        <v>32</v>
      </c>
      <c r="C56" s="11">
        <v>351.77</v>
      </c>
      <c r="D56" s="8">
        <v>320</v>
      </c>
      <c r="E56" s="26">
        <v>400</v>
      </c>
      <c r="F56" s="26">
        <v>400</v>
      </c>
    </row>
    <row r="57" spans="1:6" x14ac:dyDescent="0.2">
      <c r="A57">
        <v>306</v>
      </c>
      <c r="B57" s="13" t="s">
        <v>9</v>
      </c>
      <c r="C57" s="11">
        <v>0</v>
      </c>
      <c r="D57" s="8">
        <v>0</v>
      </c>
      <c r="E57" s="26"/>
      <c r="F57" s="26">
        <v>0</v>
      </c>
    </row>
    <row r="58" spans="1:6" x14ac:dyDescent="0.2">
      <c r="A58">
        <v>307</v>
      </c>
      <c r="B58" s="4" t="s">
        <v>68</v>
      </c>
      <c r="C58" s="11">
        <v>125.85</v>
      </c>
      <c r="D58" s="8">
        <v>122.27</v>
      </c>
      <c r="E58" s="26">
        <v>1000</v>
      </c>
      <c r="F58" s="26">
        <v>1500</v>
      </c>
    </row>
    <row r="59" spans="1:6" x14ac:dyDescent="0.2">
      <c r="A59">
        <v>308</v>
      </c>
      <c r="B59" s="4" t="s">
        <v>13</v>
      </c>
      <c r="C59" s="8">
        <v>14097.37</v>
      </c>
      <c r="D59" s="8">
        <v>19537.419999999998</v>
      </c>
      <c r="E59" s="26">
        <v>20000</v>
      </c>
      <c r="F59" s="26">
        <v>20000</v>
      </c>
    </row>
    <row r="60" spans="1:6" x14ac:dyDescent="0.2">
      <c r="A60">
        <v>309</v>
      </c>
      <c r="B60" s="4" t="s">
        <v>14</v>
      </c>
      <c r="C60" s="8">
        <v>3528.82</v>
      </c>
      <c r="D60" s="8">
        <v>3193.26</v>
      </c>
      <c r="E60" s="26">
        <v>4500</v>
      </c>
      <c r="F60" s="26">
        <v>5000</v>
      </c>
    </row>
    <row r="61" spans="1:6" x14ac:dyDescent="0.2">
      <c r="A61">
        <v>310</v>
      </c>
      <c r="B61" s="4" t="s">
        <v>31</v>
      </c>
      <c r="C61" s="8">
        <v>250</v>
      </c>
      <c r="D61" s="8">
        <v>250</v>
      </c>
      <c r="E61" s="26">
        <v>250</v>
      </c>
      <c r="F61" s="26">
        <v>250</v>
      </c>
    </row>
    <row r="62" spans="1:6" x14ac:dyDescent="0.2">
      <c r="A62">
        <v>311</v>
      </c>
      <c r="B62" s="4" t="s">
        <v>19</v>
      </c>
      <c r="C62" s="8">
        <v>1912.02</v>
      </c>
      <c r="D62" s="8">
        <v>2011.07</v>
      </c>
      <c r="E62" s="26">
        <v>4000</v>
      </c>
      <c r="F62" s="26">
        <v>4000</v>
      </c>
    </row>
    <row r="63" spans="1:6" x14ac:dyDescent="0.2">
      <c r="A63">
        <v>312</v>
      </c>
      <c r="B63" s="6" t="s">
        <v>59</v>
      </c>
      <c r="C63" s="11">
        <v>780</v>
      </c>
      <c r="D63" s="8">
        <v>0</v>
      </c>
      <c r="E63" s="26">
        <v>1000</v>
      </c>
      <c r="F63" s="26">
        <v>1000</v>
      </c>
    </row>
    <row r="64" spans="1:6" x14ac:dyDescent="0.2">
      <c r="A64">
        <v>313</v>
      </c>
      <c r="B64" s="6" t="s">
        <v>94</v>
      </c>
      <c r="C64" s="11">
        <v>300</v>
      </c>
      <c r="D64" s="8">
        <v>934.38</v>
      </c>
      <c r="E64" s="26"/>
      <c r="F64" s="26">
        <v>700</v>
      </c>
    </row>
    <row r="65" spans="1:6" x14ac:dyDescent="0.2">
      <c r="B65" s="4"/>
      <c r="C65" s="11"/>
      <c r="D65" s="8"/>
      <c r="E65" s="26"/>
      <c r="F65" s="26"/>
    </row>
    <row r="66" spans="1:6" x14ac:dyDescent="0.2">
      <c r="B66" s="17" t="s">
        <v>82</v>
      </c>
      <c r="C66" s="11"/>
      <c r="D66" s="8"/>
      <c r="E66" s="26"/>
      <c r="F66" s="26"/>
    </row>
    <row r="67" spans="1:6" x14ac:dyDescent="0.2">
      <c r="A67">
        <v>401</v>
      </c>
      <c r="B67" s="6" t="s">
        <v>60</v>
      </c>
      <c r="C67" s="11">
        <v>2494.5700000000002</v>
      </c>
      <c r="D67" s="8">
        <v>980.03</v>
      </c>
      <c r="E67" s="26">
        <v>5000</v>
      </c>
      <c r="F67" s="26">
        <v>10000</v>
      </c>
    </row>
    <row r="68" spans="1:6" x14ac:dyDescent="0.2">
      <c r="A68">
        <v>402</v>
      </c>
      <c r="B68" s="6" t="s">
        <v>61</v>
      </c>
      <c r="C68" s="11">
        <v>2456.5</v>
      </c>
      <c r="D68" s="8">
        <v>996</v>
      </c>
      <c r="E68" s="26">
        <v>2600</v>
      </c>
      <c r="F68" s="26">
        <v>3000</v>
      </c>
    </row>
    <row r="69" spans="1:6" x14ac:dyDescent="0.2">
      <c r="A69">
        <v>403</v>
      </c>
      <c r="B69" s="6" t="s">
        <v>62</v>
      </c>
      <c r="C69" s="11">
        <v>4295.33</v>
      </c>
      <c r="D69" s="8">
        <v>3539.5</v>
      </c>
      <c r="E69" s="26">
        <v>5000</v>
      </c>
      <c r="F69" s="26">
        <v>5000</v>
      </c>
    </row>
    <row r="70" spans="1:6" x14ac:dyDescent="0.2">
      <c r="A70">
        <v>404</v>
      </c>
      <c r="B70" s="6" t="s">
        <v>63</v>
      </c>
      <c r="C70" s="11">
        <v>8000</v>
      </c>
      <c r="D70" s="8">
        <v>0</v>
      </c>
      <c r="E70" s="26">
        <v>5000</v>
      </c>
      <c r="F70" s="26">
        <v>10000</v>
      </c>
    </row>
    <row r="71" spans="1:6" x14ac:dyDescent="0.2">
      <c r="A71">
        <v>405</v>
      </c>
      <c r="B71" s="6" t="s">
        <v>64</v>
      </c>
      <c r="C71" s="11">
        <v>1963.95</v>
      </c>
      <c r="D71" s="8">
        <v>4571.7</v>
      </c>
      <c r="E71" s="26">
        <v>3000</v>
      </c>
      <c r="F71" s="26">
        <v>3000</v>
      </c>
    </row>
    <row r="72" spans="1:6" x14ac:dyDescent="0.2">
      <c r="A72">
        <v>406</v>
      </c>
      <c r="B72" s="4" t="s">
        <v>12</v>
      </c>
      <c r="C72" s="8">
        <v>2039.49</v>
      </c>
      <c r="D72" s="8">
        <v>2533.21</v>
      </c>
      <c r="E72" s="26">
        <v>1500</v>
      </c>
      <c r="F72" s="26">
        <v>2000</v>
      </c>
    </row>
    <row r="73" spans="1:6" x14ac:dyDescent="0.2">
      <c r="A73">
        <v>407</v>
      </c>
      <c r="B73" s="4" t="s">
        <v>73</v>
      </c>
      <c r="C73" s="8">
        <v>240</v>
      </c>
      <c r="D73" s="8">
        <v>1500</v>
      </c>
      <c r="E73" s="26">
        <v>3600</v>
      </c>
      <c r="F73" s="26">
        <v>3600</v>
      </c>
    </row>
    <row r="74" spans="1:6" x14ac:dyDescent="0.2">
      <c r="A74">
        <v>408</v>
      </c>
      <c r="B74" s="4" t="s">
        <v>16</v>
      </c>
      <c r="C74" s="8">
        <v>3658.48</v>
      </c>
      <c r="D74" s="8">
        <v>7571.05</v>
      </c>
      <c r="E74" s="26">
        <v>20000</v>
      </c>
      <c r="F74" s="26">
        <v>20000</v>
      </c>
    </row>
    <row r="75" spans="1:6" x14ac:dyDescent="0.2">
      <c r="A75">
        <v>409</v>
      </c>
      <c r="B75" s="4" t="s">
        <v>17</v>
      </c>
      <c r="C75" s="8">
        <v>9020.41</v>
      </c>
      <c r="D75" s="8">
        <v>3413.16</v>
      </c>
      <c r="E75" s="26">
        <v>6000</v>
      </c>
      <c r="F75" s="26">
        <v>6000</v>
      </c>
    </row>
    <row r="76" spans="1:6" x14ac:dyDescent="0.2">
      <c r="A76">
        <v>410</v>
      </c>
      <c r="B76" s="4" t="s">
        <v>18</v>
      </c>
      <c r="C76" s="8">
        <v>0</v>
      </c>
      <c r="D76" s="8">
        <v>24.41</v>
      </c>
      <c r="E76" s="26">
        <v>100</v>
      </c>
      <c r="F76" s="26">
        <v>100</v>
      </c>
    </row>
    <row r="77" spans="1:6" x14ac:dyDescent="0.2">
      <c r="A77" s="12"/>
      <c r="B77" s="6"/>
      <c r="C77" s="11"/>
      <c r="D77" s="8"/>
      <c r="E77" s="26"/>
      <c r="F77" s="26"/>
    </row>
    <row r="78" spans="1:6" x14ac:dyDescent="0.2">
      <c r="A78" s="12"/>
      <c r="B78" s="18" t="s">
        <v>81</v>
      </c>
      <c r="C78" s="11"/>
      <c r="D78" s="8"/>
      <c r="E78" s="26"/>
      <c r="F78" s="26"/>
    </row>
    <row r="79" spans="1:6" x14ac:dyDescent="0.2">
      <c r="A79">
        <v>501</v>
      </c>
      <c r="B79" s="6" t="s">
        <v>65</v>
      </c>
      <c r="C79" s="11">
        <v>14299.63</v>
      </c>
      <c r="D79" s="8">
        <v>6501</v>
      </c>
      <c r="E79" s="26">
        <v>5000</v>
      </c>
      <c r="F79" s="26">
        <v>7000</v>
      </c>
    </row>
    <row r="80" spans="1:6" x14ac:dyDescent="0.2">
      <c r="A80">
        <v>502</v>
      </c>
      <c r="B80" s="4" t="s">
        <v>15</v>
      </c>
      <c r="C80" s="8">
        <v>993</v>
      </c>
      <c r="D80" s="8">
        <v>9345</v>
      </c>
      <c r="E80" s="26">
        <v>6250</v>
      </c>
      <c r="F80" s="26">
        <v>9500</v>
      </c>
    </row>
    <row r="81" spans="1:6" x14ac:dyDescent="0.2">
      <c r="A81">
        <v>503</v>
      </c>
      <c r="B81" s="4" t="s">
        <v>43</v>
      </c>
      <c r="C81" s="8">
        <v>8047.75</v>
      </c>
      <c r="D81" s="8">
        <v>14100.78</v>
      </c>
      <c r="E81" s="26">
        <v>8500</v>
      </c>
      <c r="F81" s="26">
        <v>15000</v>
      </c>
    </row>
    <row r="82" spans="1:6" x14ac:dyDescent="0.2">
      <c r="A82">
        <v>504</v>
      </c>
      <c r="B82" s="4" t="s">
        <v>95</v>
      </c>
      <c r="C82" s="8"/>
      <c r="D82" s="8">
        <v>487</v>
      </c>
      <c r="E82" s="26"/>
      <c r="F82" s="26">
        <v>500</v>
      </c>
    </row>
    <row r="83" spans="1:6" x14ac:dyDescent="0.2">
      <c r="A83">
        <v>505</v>
      </c>
      <c r="B83" s="4" t="s">
        <v>96</v>
      </c>
      <c r="C83" s="11"/>
      <c r="D83" s="8">
        <v>546</v>
      </c>
      <c r="E83" s="26"/>
      <c r="F83" s="26">
        <v>600</v>
      </c>
    </row>
    <row r="84" spans="1:6" x14ac:dyDescent="0.2">
      <c r="A84">
        <v>506</v>
      </c>
      <c r="B84" s="4" t="s">
        <v>97</v>
      </c>
      <c r="C84" s="11"/>
      <c r="D84" s="8">
        <v>403</v>
      </c>
      <c r="E84" s="26"/>
      <c r="F84" s="26">
        <v>450</v>
      </c>
    </row>
    <row r="85" spans="1:6" x14ac:dyDescent="0.2">
      <c r="A85">
        <v>507</v>
      </c>
      <c r="B85" s="4" t="s">
        <v>24</v>
      </c>
      <c r="C85" s="11"/>
      <c r="D85" s="8">
        <v>296</v>
      </c>
      <c r="E85" s="26"/>
      <c r="F85" s="26">
        <v>350</v>
      </c>
    </row>
    <row r="86" spans="1:6" x14ac:dyDescent="0.2">
      <c r="B86" s="4"/>
      <c r="C86" s="11"/>
      <c r="D86" s="8"/>
      <c r="E86" s="26"/>
      <c r="F86" s="26"/>
    </row>
    <row r="87" spans="1:6" x14ac:dyDescent="0.2">
      <c r="A87" s="5" t="s">
        <v>1</v>
      </c>
      <c r="B87" s="18" t="s">
        <v>80</v>
      </c>
      <c r="C87" s="11" t="s">
        <v>1</v>
      </c>
      <c r="D87" s="8"/>
      <c r="E87" s="26"/>
      <c r="F87" s="26"/>
    </row>
    <row r="88" spans="1:6" x14ac:dyDescent="0.2">
      <c r="A88">
        <v>601</v>
      </c>
      <c r="B88" s="4" t="s">
        <v>29</v>
      </c>
      <c r="C88" s="11">
        <v>1515.11</v>
      </c>
      <c r="D88" s="8">
        <v>1401.4</v>
      </c>
      <c r="E88" s="26">
        <v>3000</v>
      </c>
      <c r="F88" s="26">
        <v>3000</v>
      </c>
    </row>
    <row r="89" spans="1:6" x14ac:dyDescent="0.2">
      <c r="A89">
        <v>602</v>
      </c>
      <c r="B89" s="4" t="s">
        <v>30</v>
      </c>
      <c r="C89" s="11">
        <v>1010.62</v>
      </c>
      <c r="D89" s="8">
        <v>233.62</v>
      </c>
      <c r="E89" s="26">
        <v>1500</v>
      </c>
      <c r="F89" s="26">
        <v>1500</v>
      </c>
    </row>
    <row r="90" spans="1:6" x14ac:dyDescent="0.2">
      <c r="A90">
        <v>603</v>
      </c>
      <c r="B90" s="4" t="s">
        <v>33</v>
      </c>
      <c r="C90" s="11">
        <v>0</v>
      </c>
      <c r="D90" s="8">
        <v>2518.25</v>
      </c>
      <c r="E90" s="26">
        <v>2565</v>
      </c>
      <c r="F90" s="26">
        <v>2600</v>
      </c>
    </row>
    <row r="91" spans="1:6" x14ac:dyDescent="0.2">
      <c r="B91" s="9"/>
      <c r="C91" s="11"/>
      <c r="D91" s="8"/>
      <c r="E91" s="26"/>
      <c r="F91" s="26"/>
    </row>
    <row r="92" spans="1:6" x14ac:dyDescent="0.2">
      <c r="B92" s="18" t="s">
        <v>79</v>
      </c>
      <c r="C92" s="8" t="s">
        <v>1</v>
      </c>
      <c r="D92" s="8"/>
      <c r="E92" s="26"/>
      <c r="F92" s="26"/>
    </row>
    <row r="93" spans="1:6" x14ac:dyDescent="0.2">
      <c r="A93">
        <v>701</v>
      </c>
      <c r="B93" s="4" t="s">
        <v>10</v>
      </c>
      <c r="C93" s="8">
        <v>5682.76</v>
      </c>
      <c r="D93" s="8">
        <v>2106.9</v>
      </c>
      <c r="E93" s="26">
        <v>3000</v>
      </c>
      <c r="F93" s="26">
        <v>3000</v>
      </c>
    </row>
    <row r="94" spans="1:6" x14ac:dyDescent="0.2">
      <c r="A94">
        <v>702</v>
      </c>
      <c r="B94" s="4" t="s">
        <v>11</v>
      </c>
      <c r="C94" s="8">
        <v>377.96</v>
      </c>
      <c r="D94" s="8">
        <v>246.03</v>
      </c>
      <c r="E94" s="26">
        <v>2000</v>
      </c>
      <c r="F94" s="26">
        <v>2000</v>
      </c>
    </row>
    <row r="95" spans="1:6" x14ac:dyDescent="0.2">
      <c r="B95" s="9"/>
      <c r="C95" s="8"/>
      <c r="D95" s="8"/>
      <c r="E95" s="26"/>
      <c r="F95" s="26"/>
    </row>
    <row r="96" spans="1:6" x14ac:dyDescent="0.2">
      <c r="A96" t="s">
        <v>1</v>
      </c>
      <c r="B96" s="18" t="s">
        <v>78</v>
      </c>
      <c r="C96" s="8" t="s">
        <v>1</v>
      </c>
      <c r="D96" s="8"/>
      <c r="E96" s="26"/>
      <c r="F96" s="26"/>
    </row>
    <row r="97" spans="1:8" x14ac:dyDescent="0.2">
      <c r="A97">
        <v>801</v>
      </c>
      <c r="B97" s="4" t="s">
        <v>20</v>
      </c>
      <c r="C97" s="8">
        <v>63917</v>
      </c>
      <c r="D97" s="8">
        <v>72802.5</v>
      </c>
      <c r="E97" s="26">
        <v>112000</v>
      </c>
      <c r="F97" s="26">
        <v>80000</v>
      </c>
    </row>
    <row r="98" spans="1:8" x14ac:dyDescent="0.2">
      <c r="A98">
        <v>802</v>
      </c>
      <c r="B98" s="4" t="s">
        <v>21</v>
      </c>
      <c r="C98" s="8">
        <v>12000</v>
      </c>
      <c r="D98" s="8">
        <v>9600</v>
      </c>
      <c r="E98" s="26">
        <v>10800</v>
      </c>
      <c r="F98" s="26">
        <v>10800</v>
      </c>
    </row>
    <row r="99" spans="1:8" x14ac:dyDescent="0.2">
      <c r="A99">
        <v>803</v>
      </c>
      <c r="B99" s="13" t="s">
        <v>22</v>
      </c>
      <c r="C99" s="8">
        <v>46153.75</v>
      </c>
      <c r="D99" s="8">
        <v>49576.88</v>
      </c>
      <c r="E99" s="26">
        <v>50000</v>
      </c>
      <c r="F99" s="26">
        <v>50000</v>
      </c>
    </row>
    <row r="100" spans="1:8" x14ac:dyDescent="0.2">
      <c r="A100">
        <v>804</v>
      </c>
      <c r="B100" s="4" t="s">
        <v>74</v>
      </c>
      <c r="C100" s="8">
        <v>12085.52</v>
      </c>
      <c r="D100" s="8">
        <v>15507.7</v>
      </c>
      <c r="E100" s="26">
        <v>0</v>
      </c>
      <c r="F100" s="26"/>
    </row>
    <row r="101" spans="1:8" x14ac:dyDescent="0.2">
      <c r="A101">
        <v>805</v>
      </c>
      <c r="B101" s="4" t="s">
        <v>66</v>
      </c>
      <c r="C101" s="8">
        <v>3115.35</v>
      </c>
      <c r="D101" s="8">
        <v>4361.49</v>
      </c>
      <c r="E101" s="26">
        <v>5400</v>
      </c>
      <c r="F101" s="26">
        <v>16640</v>
      </c>
    </row>
    <row r="102" spans="1:8" x14ac:dyDescent="0.2">
      <c r="A102">
        <v>806</v>
      </c>
      <c r="B102" s="4" t="s">
        <v>85</v>
      </c>
      <c r="C102" s="8">
        <v>15529.84</v>
      </c>
      <c r="D102" s="8">
        <v>13575.85</v>
      </c>
      <c r="E102" s="26">
        <v>20000</v>
      </c>
      <c r="F102" s="26">
        <v>15000</v>
      </c>
    </row>
    <row r="103" spans="1:8" x14ac:dyDescent="0.2">
      <c r="A103">
        <v>807</v>
      </c>
      <c r="B103" s="4" t="s">
        <v>23</v>
      </c>
      <c r="C103" s="8">
        <v>667.19</v>
      </c>
      <c r="D103" s="8">
        <v>1826.92</v>
      </c>
      <c r="E103" s="26">
        <v>2500</v>
      </c>
      <c r="F103" s="26">
        <v>2500</v>
      </c>
    </row>
    <row r="104" spans="1:8" x14ac:dyDescent="0.2">
      <c r="A104">
        <v>808</v>
      </c>
      <c r="B104" s="4" t="s">
        <v>41</v>
      </c>
      <c r="C104" s="8">
        <v>2199.44</v>
      </c>
      <c r="D104" s="8">
        <v>1188.08</v>
      </c>
      <c r="E104" s="26">
        <v>5000</v>
      </c>
      <c r="F104" s="26">
        <v>5000</v>
      </c>
    </row>
    <row r="105" spans="1:8" x14ac:dyDescent="0.2">
      <c r="A105">
        <v>809</v>
      </c>
      <c r="B105" s="4" t="s">
        <v>100</v>
      </c>
      <c r="C105" s="8"/>
      <c r="D105" s="8"/>
      <c r="E105" s="26"/>
      <c r="F105" s="26">
        <v>28000</v>
      </c>
    </row>
    <row r="106" spans="1:8" x14ac:dyDescent="0.2">
      <c r="A106">
        <v>810</v>
      </c>
      <c r="B106" s="4" t="s">
        <v>101</v>
      </c>
      <c r="C106" s="8"/>
      <c r="D106" s="8"/>
      <c r="E106" s="26"/>
      <c r="F106" s="26">
        <v>6600</v>
      </c>
    </row>
    <row r="107" spans="1:8" x14ac:dyDescent="0.2">
      <c r="B107" s="4"/>
      <c r="C107" s="8"/>
      <c r="D107" s="8"/>
      <c r="E107" s="26"/>
      <c r="F107" s="26"/>
    </row>
    <row r="108" spans="1:8" ht="14.25" customHeight="1" x14ac:dyDescent="0.2">
      <c r="A108" s="5" t="s">
        <v>1</v>
      </c>
      <c r="B108" s="7" t="s">
        <v>77</v>
      </c>
      <c r="C108" s="8" t="s">
        <v>1</v>
      </c>
      <c r="D108" s="8"/>
      <c r="E108" s="26"/>
      <c r="F108" s="26"/>
    </row>
    <row r="109" spans="1:8" ht="13.5" customHeight="1" x14ac:dyDescent="0.2">
      <c r="A109">
        <v>901</v>
      </c>
      <c r="B109" s="4" t="s">
        <v>24</v>
      </c>
      <c r="C109" s="8">
        <v>611.71</v>
      </c>
      <c r="D109" s="8">
        <v>0</v>
      </c>
      <c r="E109" s="26">
        <v>26400</v>
      </c>
      <c r="F109" s="26">
        <v>7000</v>
      </c>
    </row>
    <row r="110" spans="1:8" ht="13.5" customHeight="1" x14ac:dyDescent="0.2">
      <c r="A110">
        <v>902</v>
      </c>
      <c r="B110" s="4" t="s">
        <v>25</v>
      </c>
      <c r="C110" s="11">
        <v>9450</v>
      </c>
      <c r="D110" s="8">
        <v>13820.54</v>
      </c>
      <c r="E110" s="26">
        <v>250000</v>
      </c>
      <c r="F110" s="26"/>
      <c r="H110" s="11"/>
    </row>
    <row r="111" spans="1:8" x14ac:dyDescent="0.2">
      <c r="A111">
        <v>903</v>
      </c>
      <c r="B111" s="4" t="s">
        <v>91</v>
      </c>
      <c r="C111" s="11">
        <v>10000</v>
      </c>
      <c r="D111" s="8">
        <v>8000</v>
      </c>
      <c r="E111" s="26">
        <v>0</v>
      </c>
      <c r="F111" s="26"/>
    </row>
    <row r="112" spans="1:8" x14ac:dyDescent="0.2">
      <c r="A112">
        <v>904</v>
      </c>
      <c r="B112" s="4" t="s">
        <v>26</v>
      </c>
      <c r="C112" s="8">
        <v>11744.43</v>
      </c>
      <c r="D112" s="8">
        <v>8784.44</v>
      </c>
      <c r="E112" s="26">
        <v>10000</v>
      </c>
      <c r="F112" s="26">
        <v>10000</v>
      </c>
      <c r="G112" s="11"/>
    </row>
    <row r="113" spans="1:7" ht="13.5" thickBot="1" x14ac:dyDescent="0.25">
      <c r="A113">
        <v>905</v>
      </c>
      <c r="B113" s="10" t="s">
        <v>92</v>
      </c>
      <c r="C113" s="20"/>
      <c r="D113" s="23"/>
      <c r="E113" s="27">
        <v>35000</v>
      </c>
      <c r="F113" s="27"/>
    </row>
    <row r="114" spans="1:7" x14ac:dyDescent="0.2">
      <c r="B114" s="1" t="s">
        <v>27</v>
      </c>
      <c r="C114" s="11">
        <f>SUM(C35:C112)</f>
        <v>336251.68000000005</v>
      </c>
      <c r="D114" s="8">
        <f>SUM(D32:D112)</f>
        <v>354861.82999999996</v>
      </c>
      <c r="E114" s="26">
        <f>SUM(E32:E113)</f>
        <v>723405</v>
      </c>
      <c r="F114" s="26">
        <f>SUM(F32:F113)</f>
        <v>454390</v>
      </c>
      <c r="G114" s="29"/>
    </row>
    <row r="115" spans="1:7" x14ac:dyDescent="0.2">
      <c r="D115" s="8"/>
      <c r="E115" s="26"/>
      <c r="F115" s="26"/>
      <c r="G115" s="30"/>
    </row>
    <row r="116" spans="1:7" x14ac:dyDescent="0.2">
      <c r="B116" s="1" t="s">
        <v>28</v>
      </c>
      <c r="C116" s="11">
        <f>SUM(C28-C114)</f>
        <v>691453.17</v>
      </c>
      <c r="D116" s="11">
        <f>SUM(D28-D114)</f>
        <v>817987.56000000017</v>
      </c>
      <c r="E116" s="11">
        <f>SUM(E28-E114)</f>
        <v>829077.08000000007</v>
      </c>
      <c r="F116" s="26">
        <v>835744</v>
      </c>
      <c r="G116" s="30"/>
    </row>
  </sheetData>
  <sortState xmlns:xlrd2="http://schemas.microsoft.com/office/spreadsheetml/2017/richdata2" ref="A17:D26">
    <sortCondition ref="A16"/>
  </sortState>
  <pageMargins left="1" right="0.25" top="0.5" bottom="0.75" header="0.05" footer="0.3"/>
  <pageSetup paperSize="5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Lands End Fire</dc:creator>
  <cp:lastModifiedBy>Lands End Fire</cp:lastModifiedBy>
  <cp:lastPrinted>2024-10-23T00:03:58Z</cp:lastPrinted>
  <dcterms:created xsi:type="dcterms:W3CDTF">2015-07-29T18:43:33Z</dcterms:created>
  <dcterms:modified xsi:type="dcterms:W3CDTF">2024-10-30T03:54:03Z</dcterms:modified>
</cp:coreProperties>
</file>